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Palo/Desktop/Radvise/MDV SR/CBA/CBA intenzity/"/>
    </mc:Choice>
  </mc:AlternateContent>
  <xr:revisionPtr revIDLastSave="0" documentId="13_ncr:1_{B1CCA820-D880-4342-8E53-6AF122DAAB60}" xr6:coauthVersionLast="36" xr6:coauthVersionMax="36" xr10:uidLastSave="{00000000-0000-0000-0000-000000000000}"/>
  <bookViews>
    <workbookView xWindow="0" yWindow="460" windowWidth="17300" windowHeight="15540" xr2:uid="{00000000-000D-0000-FFFF-FFFF00000000}"/>
  </bookViews>
  <sheets>
    <sheet name="intenzity" sheetId="2" r:id="rId1"/>
  </sheets>
  <calcPr calcId="181029"/>
</workbook>
</file>

<file path=xl/calcChain.xml><?xml version="1.0" encoding="utf-8"?>
<calcChain xmlns="http://schemas.openxmlformats.org/spreadsheetml/2006/main">
  <c r="F28" i="2" l="1"/>
  <c r="G28" i="2"/>
  <c r="H28" i="2"/>
  <c r="I28" i="2"/>
  <c r="J28" i="2"/>
  <c r="K28" i="2"/>
  <c r="L28" i="2"/>
  <c r="F27" i="2"/>
  <c r="G27" i="2"/>
  <c r="H27" i="2"/>
  <c r="I27" i="2"/>
  <c r="J27" i="2"/>
  <c r="K27" i="2"/>
  <c r="L27" i="2"/>
  <c r="F16" i="2"/>
  <c r="G16" i="2"/>
  <c r="G17" i="2" s="1"/>
  <c r="H16" i="2"/>
  <c r="I16" i="2"/>
  <c r="J16" i="2"/>
  <c r="K16" i="2"/>
  <c r="L16" i="2"/>
  <c r="F15" i="2"/>
  <c r="G15" i="2"/>
  <c r="H15" i="2"/>
  <c r="I15" i="2"/>
  <c r="J15" i="2"/>
  <c r="K15" i="2"/>
  <c r="L15" i="2"/>
  <c r="F29" i="2"/>
  <c r="G29" i="2"/>
  <c r="H29" i="2"/>
  <c r="J29" i="2"/>
  <c r="K29" i="2"/>
  <c r="F25" i="2"/>
  <c r="G25" i="2"/>
  <c r="H25" i="2"/>
  <c r="I25" i="2"/>
  <c r="J25" i="2"/>
  <c r="K25" i="2"/>
  <c r="L25" i="2"/>
  <c r="F21" i="2"/>
  <c r="G21" i="2"/>
  <c r="H21" i="2"/>
  <c r="I21" i="2"/>
  <c r="J21" i="2"/>
  <c r="K21" i="2"/>
  <c r="L21" i="2"/>
  <c r="F17" i="2"/>
  <c r="H17" i="2"/>
  <c r="J17" i="2"/>
  <c r="K17" i="2"/>
  <c r="F13" i="2"/>
  <c r="G13" i="2"/>
  <c r="H13" i="2"/>
  <c r="I13" i="2"/>
  <c r="J13" i="2"/>
  <c r="K13" i="2"/>
  <c r="L13" i="2"/>
  <c r="F9" i="2"/>
  <c r="G9" i="2"/>
  <c r="H9" i="2"/>
  <c r="I9" i="2"/>
  <c r="J9" i="2"/>
  <c r="K9" i="2"/>
  <c r="L9" i="2"/>
  <c r="I29" i="2" l="1"/>
  <c r="I17" i="2"/>
  <c r="E28" i="2"/>
  <c r="E27" i="2"/>
  <c r="E25" i="2"/>
  <c r="E21" i="2"/>
  <c r="E16" i="2"/>
  <c r="E15" i="2"/>
  <c r="E13" i="2"/>
  <c r="E9" i="2"/>
  <c r="L29" i="2" l="1"/>
  <c r="L17" i="2"/>
  <c r="E17" i="2"/>
  <c r="E29" i="2"/>
  <c r="D27" i="2" l="1"/>
  <c r="D15" i="2"/>
  <c r="D28" i="2" l="1"/>
  <c r="D29" i="2" s="1"/>
  <c r="M29" i="2" s="1"/>
  <c r="D25" i="2"/>
  <c r="M25" i="2" s="1"/>
  <c r="D21" i="2"/>
  <c r="M21" i="2" s="1"/>
  <c r="D16" i="2" l="1"/>
  <c r="D17" i="2" s="1"/>
  <c r="M17" i="2" s="1"/>
  <c r="D13" i="2"/>
  <c r="M13" i="2" s="1"/>
  <c r="D9" i="2"/>
  <c r="M9" i="2" s="1"/>
</calcChain>
</file>

<file path=xl/sharedStrings.xml><?xml version="1.0" encoding="utf-8"?>
<sst xmlns="http://schemas.openxmlformats.org/spreadsheetml/2006/main" count="29" uniqueCount="15">
  <si>
    <t>Namerané intenzity OA</t>
  </si>
  <si>
    <t>Predpoklad z CBA, OA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</si>
  <si>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</si>
  <si>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</si>
  <si>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</si>
  <si>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</si>
  <si>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</si>
  <si>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</si>
  <si>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</si>
  <si>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Ø</t>
  </si>
  <si>
    <t>Ex-post CBA D1 Sverepec - Vrtižer</t>
  </si>
  <si>
    <t>I/61 Sverepec - Vrtižer</t>
  </si>
  <si>
    <t>D1 Sverepec - Vrtižer</t>
  </si>
  <si>
    <t xml:space="preserve"> - metodika výpočtu dopravnej prognózy je súčasťou dopravného modelu, ktorý je k dispozícii na MDV SR</t>
  </si>
  <si>
    <t xml:space="preserve"> - dopravná prognóza bola vypracovaná firmou DOPRAVOPROJEKT, a.s. v roku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</si>
</sst>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19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4" borderId="0" xfId="0" applyFill="1"/>
    <xf numFmtId="0" fontId="0" fillId="4" borderId="0" xfId="0" applyFill="1" applyBorder="1"/>
    <xf numFmtId="3" fontId="16" fillId="3" borderId="2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0" fontId="16" fillId="4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0" fontId="16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3" fontId="16" fillId="3" borderId="3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0" fillId="4" borderId="0" xfId="0" applyNumberFormat="1" applyFill="1"/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N33"/>
  <sheetViews>
    <sheetView tabSelected="1" topLeftCell="A4" zoomScale="80" zoomScaleNormal="80" workbookViewId="0">
      <selection activeCell="E39" sqref="E39"/>
    </sheetView>
  </sheetViews>
  <sheetFormatPr baseColWidth="10" defaultColWidth="9.1640625" defaultRowHeight="15"/>
  <cols>
    <col min="1" max="1" width="9.1640625" style="1"/>
    <col min="2" max="2" width="45.5" style="1" customWidth="1"/>
    <col min="3" max="3" width="23.5" style="1" customWidth="1"/>
    <col min="4" max="16384" width="9.1640625" style="1"/>
  </cols>
  <sheetData>
    <row r="5" spans="2:14" ht="15" customHeight="1"/>
    <row r="6" spans="2:14" ht="42">
      <c r="B6" s="18" t="s">
        <v>10</v>
      </c>
      <c r="C6" s="8"/>
      <c r="D6" s="9">
        <v>2010</v>
      </c>
      <c r="E6" s="9">
        <v>2011</v>
      </c>
      <c r="F6" s="9">
        <v>2012</v>
      </c>
      <c r="G6" s="9">
        <v>2013</v>
      </c>
      <c r="H6" s="9">
        <v>2014</v>
      </c>
      <c r="I6" s="9">
        <v>2015</v>
      </c>
      <c r="J6" s="9">
        <v>2016</v>
      </c>
      <c r="K6" s="9">
        <v>2017</v>
      </c>
      <c r="L6" s="9">
        <v>2018</v>
      </c>
      <c r="M6" s="5"/>
      <c r="N6" s="2"/>
    </row>
    <row r="7" spans="2:14">
      <c r="B7" s="15"/>
      <c r="C7" s="10" t="s">
        <v>0</v>
      </c>
      <c r="D7" s="6">
        <v>5743</v>
      </c>
      <c r="E7" s="6">
        <v>5464</v>
      </c>
      <c r="F7" s="6">
        <v>5216</v>
      </c>
      <c r="G7" s="6">
        <v>4996</v>
      </c>
      <c r="H7" s="6">
        <v>4803</v>
      </c>
      <c r="I7" s="6">
        <v>4634</v>
      </c>
      <c r="J7" s="6">
        <v>4723</v>
      </c>
      <c r="K7" s="6">
        <v>4815</v>
      </c>
      <c r="L7" s="6">
        <v>4908</v>
      </c>
      <c r="M7" s="5"/>
      <c r="N7" s="2"/>
    </row>
    <row r="8" spans="2:14">
      <c r="B8" s="15"/>
      <c r="C8" s="11" t="s">
        <v>1</v>
      </c>
      <c r="D8" s="3">
        <v>5613</v>
      </c>
      <c r="E8" s="17">
        <v>5722</v>
      </c>
      <c r="F8" s="17">
        <v>5832</v>
      </c>
      <c r="G8" s="17">
        <v>5945</v>
      </c>
      <c r="H8" s="17">
        <v>6060</v>
      </c>
      <c r="I8" s="17">
        <v>6177</v>
      </c>
      <c r="J8" s="17">
        <v>6297</v>
      </c>
      <c r="K8" s="17">
        <v>6418</v>
      </c>
      <c r="L8" s="17">
        <v>6543</v>
      </c>
      <c r="M8" s="7" t="s">
        <v>9</v>
      </c>
    </row>
    <row r="9" spans="2:14">
      <c r="B9" s="15"/>
      <c r="C9" s="12" t="s">
        <v>2</v>
      </c>
      <c r="D9" s="13">
        <f t="shared" ref="D9:L9" si="0">D7/D8</f>
        <v>1.0231605202209157</v>
      </c>
      <c r="E9" s="13">
        <f t="shared" si="0"/>
        <v>0.95491087032506117</v>
      </c>
      <c r="F9" s="13">
        <f t="shared" si="0"/>
        <v>0.8943758573388203</v>
      </c>
      <c r="G9" s="13">
        <f t="shared" si="0"/>
        <v>0.84037005887300253</v>
      </c>
      <c r="H9" s="13">
        <f t="shared" si="0"/>
        <v>0.79257425742574261</v>
      </c>
      <c r="I9" s="13">
        <f t="shared" si="0"/>
        <v>0.75020236360692893</v>
      </c>
      <c r="J9" s="13">
        <f t="shared" si="0"/>
        <v>0.75003970144513266</v>
      </c>
      <c r="K9" s="13">
        <f t="shared" si="0"/>
        <v>0.75023371766905578</v>
      </c>
      <c r="L9" s="13">
        <f t="shared" si="0"/>
        <v>0.75011462631820269</v>
      </c>
      <c r="M9" s="4">
        <f>AVERAGE(D9:L9)</f>
        <v>0.83399799702476241</v>
      </c>
    </row>
    <row r="10" spans="2:14" ht="6" customHeight="1">
      <c r="B10" s="15"/>
      <c r="C10" s="12"/>
      <c r="D10" s="8"/>
      <c r="E10" s="5"/>
      <c r="F10" s="5"/>
      <c r="G10" s="5"/>
      <c r="H10" s="5"/>
      <c r="I10" s="5"/>
      <c r="J10" s="5"/>
      <c r="K10" s="5"/>
      <c r="L10" s="5"/>
      <c r="M10" s="5"/>
    </row>
    <row r="11" spans="2:14">
      <c r="B11" s="19" t="s">
        <v>11</v>
      </c>
      <c r="C11" s="10" t="s">
        <v>3</v>
      </c>
      <c r="D11" s="6">
        <v>1386</v>
      </c>
      <c r="E11" s="6">
        <v>1155</v>
      </c>
      <c r="F11" s="6">
        <v>967</v>
      </c>
      <c r="G11" s="6">
        <v>817</v>
      </c>
      <c r="H11" s="6">
        <v>694</v>
      </c>
      <c r="I11" s="6">
        <v>594</v>
      </c>
      <c r="J11" s="6">
        <v>599</v>
      </c>
      <c r="K11" s="6">
        <v>604</v>
      </c>
      <c r="L11" s="6">
        <v>609</v>
      </c>
      <c r="M11" s="5"/>
    </row>
    <row r="12" spans="2:14">
      <c r="B12" s="20"/>
      <c r="C12" s="11" t="s">
        <v>4</v>
      </c>
      <c r="D12" s="3">
        <v>419</v>
      </c>
      <c r="E12" s="17">
        <v>422</v>
      </c>
      <c r="F12" s="17">
        <v>426</v>
      </c>
      <c r="G12" s="17">
        <v>430</v>
      </c>
      <c r="H12" s="17">
        <v>433</v>
      </c>
      <c r="I12" s="17">
        <v>436</v>
      </c>
      <c r="J12" s="17">
        <v>439</v>
      </c>
      <c r="K12" s="17">
        <v>443</v>
      </c>
      <c r="L12" s="17">
        <v>447</v>
      </c>
      <c r="M12" s="7" t="s">
        <v>9</v>
      </c>
    </row>
    <row r="13" spans="2:14">
      <c r="B13" s="20"/>
      <c r="C13" s="12" t="s">
        <v>5</v>
      </c>
      <c r="D13" s="13">
        <f t="shared" ref="D13:L13" si="1">D11/D12</f>
        <v>3.3078758949880669</v>
      </c>
      <c r="E13" s="13">
        <f t="shared" si="1"/>
        <v>2.7369668246445498</v>
      </c>
      <c r="F13" s="13">
        <f t="shared" si="1"/>
        <v>2.2699530516431925</v>
      </c>
      <c r="G13" s="13">
        <f t="shared" si="1"/>
        <v>1.9</v>
      </c>
      <c r="H13" s="13">
        <f t="shared" si="1"/>
        <v>1.6027713625866051</v>
      </c>
      <c r="I13" s="13">
        <f t="shared" si="1"/>
        <v>1.3623853211009174</v>
      </c>
      <c r="J13" s="13">
        <f t="shared" si="1"/>
        <v>1.3644646924829158</v>
      </c>
      <c r="K13" s="13">
        <f t="shared" si="1"/>
        <v>1.3634311512415349</v>
      </c>
      <c r="L13" s="13">
        <f t="shared" si="1"/>
        <v>1.3624161073825503</v>
      </c>
      <c r="M13" s="4">
        <f>AVERAGE(D13:L13)</f>
        <v>1.918918267341148</v>
      </c>
    </row>
    <row r="14" spans="2:14" ht="6" customHeight="1">
      <c r="B14" s="15"/>
      <c r="C14" s="12"/>
      <c r="D14" s="8"/>
      <c r="E14" s="5"/>
      <c r="F14" s="5"/>
      <c r="G14" s="5"/>
      <c r="H14" s="5"/>
      <c r="I14" s="5"/>
      <c r="J14" s="5"/>
      <c r="K14" s="5"/>
      <c r="L14" s="5"/>
      <c r="M14" s="5"/>
    </row>
    <row r="15" spans="2:14">
      <c r="B15" s="15"/>
      <c r="C15" s="10" t="s">
        <v>6</v>
      </c>
      <c r="D15" s="6">
        <f>D7+D11</f>
        <v>7129</v>
      </c>
      <c r="E15" s="6">
        <f t="shared" ref="E15:L15" si="2">E7+E11</f>
        <v>6619</v>
      </c>
      <c r="F15" s="6">
        <f t="shared" si="2"/>
        <v>6183</v>
      </c>
      <c r="G15" s="6">
        <f t="shared" si="2"/>
        <v>5813</v>
      </c>
      <c r="H15" s="6">
        <f t="shared" si="2"/>
        <v>5497</v>
      </c>
      <c r="I15" s="6">
        <f t="shared" si="2"/>
        <v>5228</v>
      </c>
      <c r="J15" s="6">
        <f t="shared" si="2"/>
        <v>5322</v>
      </c>
      <c r="K15" s="6">
        <f t="shared" si="2"/>
        <v>5419</v>
      </c>
      <c r="L15" s="6">
        <f t="shared" si="2"/>
        <v>5517</v>
      </c>
      <c r="M15" s="5"/>
    </row>
    <row r="16" spans="2:14">
      <c r="B16" s="15"/>
      <c r="C16" s="11" t="s">
        <v>7</v>
      </c>
      <c r="D16" s="3">
        <f t="shared" ref="D16:L16" si="3">D8+D12</f>
        <v>6032</v>
      </c>
      <c r="E16" s="3">
        <f t="shared" si="3"/>
        <v>6144</v>
      </c>
      <c r="F16" s="3">
        <f t="shared" si="3"/>
        <v>6258</v>
      </c>
      <c r="G16" s="3">
        <f t="shared" si="3"/>
        <v>6375</v>
      </c>
      <c r="H16" s="3">
        <f t="shared" si="3"/>
        <v>6493</v>
      </c>
      <c r="I16" s="3">
        <f t="shared" si="3"/>
        <v>6613</v>
      </c>
      <c r="J16" s="3">
        <f t="shared" si="3"/>
        <v>6736</v>
      </c>
      <c r="K16" s="3">
        <f t="shared" si="3"/>
        <v>6861</v>
      </c>
      <c r="L16" s="3">
        <f t="shared" si="3"/>
        <v>6990</v>
      </c>
      <c r="M16" s="7" t="s">
        <v>9</v>
      </c>
    </row>
    <row r="17" spans="2:13">
      <c r="B17" s="15"/>
      <c r="C17" s="12" t="s">
        <v>8</v>
      </c>
      <c r="D17" s="13">
        <f t="shared" ref="D17:L17" si="4">D15/D16</f>
        <v>1.1818633952254642</v>
      </c>
      <c r="E17" s="13">
        <f t="shared" si="4"/>
        <v>1.0773111979166667</v>
      </c>
      <c r="F17" s="13">
        <f t="shared" si="4"/>
        <v>0.98801534036433369</v>
      </c>
      <c r="G17" s="13">
        <f t="shared" si="4"/>
        <v>0.91184313725490196</v>
      </c>
      <c r="H17" s="13">
        <f t="shared" si="4"/>
        <v>0.84660403511473892</v>
      </c>
      <c r="I17" s="13">
        <f t="shared" si="4"/>
        <v>0.79056404052623619</v>
      </c>
      <c r="J17" s="13">
        <f t="shared" si="4"/>
        <v>0.79008313539192399</v>
      </c>
      <c r="K17" s="13">
        <f t="shared" si="4"/>
        <v>0.78982655589564199</v>
      </c>
      <c r="L17" s="13">
        <f t="shared" si="4"/>
        <v>0.78927038626609447</v>
      </c>
      <c r="M17" s="4">
        <f>AVERAGE(D17:L17)</f>
        <v>0.90726458043955582</v>
      </c>
    </row>
    <row r="18" spans="2:13" ht="5.25" customHeight="1">
      <c r="B18" s="14"/>
      <c r="C18" s="14"/>
      <c r="D18" s="8"/>
      <c r="E18" s="5"/>
      <c r="F18" s="5"/>
      <c r="G18" s="5"/>
      <c r="H18" s="5"/>
      <c r="I18" s="5"/>
      <c r="J18" s="5"/>
      <c r="K18" s="5"/>
      <c r="L18" s="5"/>
      <c r="M18" s="5"/>
    </row>
    <row r="19" spans="2:13">
      <c r="B19" s="15"/>
      <c r="C19" s="10" t="s">
        <v>0</v>
      </c>
      <c r="D19" s="6">
        <v>14394</v>
      </c>
      <c r="E19" s="6">
        <v>14334</v>
      </c>
      <c r="F19" s="6">
        <v>12536</v>
      </c>
      <c r="G19" s="6">
        <v>12870</v>
      </c>
      <c r="H19" s="6">
        <v>14064</v>
      </c>
      <c r="I19" s="6">
        <v>15542</v>
      </c>
      <c r="J19" s="6">
        <v>15559</v>
      </c>
      <c r="K19" s="6">
        <v>16420</v>
      </c>
      <c r="L19" s="6">
        <v>19688</v>
      </c>
      <c r="M19" s="5"/>
    </row>
    <row r="20" spans="2:13">
      <c r="B20" s="15"/>
      <c r="C20" s="11" t="s">
        <v>1</v>
      </c>
      <c r="D20" s="3">
        <v>13369</v>
      </c>
      <c r="E20" s="17">
        <v>13671</v>
      </c>
      <c r="F20" s="17">
        <v>13980</v>
      </c>
      <c r="G20" s="17">
        <v>14296</v>
      </c>
      <c r="H20" s="17">
        <v>14619</v>
      </c>
      <c r="I20" s="17">
        <v>14950</v>
      </c>
      <c r="J20" s="17">
        <v>15288</v>
      </c>
      <c r="K20" s="17">
        <v>15633</v>
      </c>
      <c r="L20" s="17">
        <v>15987</v>
      </c>
      <c r="M20" s="7" t="s">
        <v>9</v>
      </c>
    </row>
    <row r="21" spans="2:13">
      <c r="B21" s="15"/>
      <c r="C21" s="12" t="s">
        <v>2</v>
      </c>
      <c r="D21" s="13">
        <f t="shared" ref="D21:L21" si="5">D19/D20</f>
        <v>1.0766699079961104</v>
      </c>
      <c r="E21" s="13">
        <f t="shared" si="5"/>
        <v>1.0484968180820715</v>
      </c>
      <c r="F21" s="13">
        <f t="shared" si="5"/>
        <v>0.89670958512160226</v>
      </c>
      <c r="G21" s="13">
        <f t="shared" si="5"/>
        <v>0.90025181869054283</v>
      </c>
      <c r="H21" s="13">
        <f t="shared" si="5"/>
        <v>0.96203570695670015</v>
      </c>
      <c r="I21" s="13">
        <f t="shared" si="5"/>
        <v>1.0395986622073579</v>
      </c>
      <c r="J21" s="13">
        <f t="shared" si="5"/>
        <v>1.0177263212977499</v>
      </c>
      <c r="K21" s="13">
        <f t="shared" si="5"/>
        <v>1.0503422247809122</v>
      </c>
      <c r="L21" s="13">
        <f t="shared" si="5"/>
        <v>1.2315005942328141</v>
      </c>
      <c r="M21" s="4">
        <f>AVERAGE(D21:L21)</f>
        <v>1.0248146265962068</v>
      </c>
    </row>
    <row r="22" spans="2:13" ht="6" customHeight="1">
      <c r="B22" s="15"/>
      <c r="C22" s="12"/>
      <c r="D22" s="8"/>
      <c r="E22" s="5"/>
      <c r="F22" s="5"/>
      <c r="G22" s="5"/>
      <c r="H22" s="5"/>
      <c r="I22" s="5"/>
      <c r="J22" s="5"/>
      <c r="K22" s="5"/>
      <c r="L22" s="5"/>
      <c r="M22" s="5"/>
    </row>
    <row r="23" spans="2:13">
      <c r="B23" s="19" t="s">
        <v>12</v>
      </c>
      <c r="C23" s="10" t="s">
        <v>3</v>
      </c>
      <c r="D23" s="6">
        <v>5328</v>
      </c>
      <c r="E23" s="6">
        <v>5319</v>
      </c>
      <c r="F23" s="6">
        <v>5162</v>
      </c>
      <c r="G23" s="6">
        <v>5348</v>
      </c>
      <c r="H23" s="6">
        <v>5412</v>
      </c>
      <c r="I23" s="6">
        <v>5686</v>
      </c>
      <c r="J23" s="6">
        <v>6313</v>
      </c>
      <c r="K23" s="6">
        <v>6722</v>
      </c>
      <c r="L23" s="6">
        <v>4945</v>
      </c>
      <c r="M23" s="5"/>
    </row>
    <row r="24" spans="2:13">
      <c r="B24" s="20"/>
      <c r="C24" s="11" t="s">
        <v>4</v>
      </c>
      <c r="D24" s="3">
        <v>3641</v>
      </c>
      <c r="E24" s="17">
        <v>3672</v>
      </c>
      <c r="F24" s="17">
        <v>3703</v>
      </c>
      <c r="G24" s="17">
        <v>3734</v>
      </c>
      <c r="H24" s="17">
        <v>3765</v>
      </c>
      <c r="I24" s="17">
        <v>3797</v>
      </c>
      <c r="J24" s="17">
        <v>3829</v>
      </c>
      <c r="K24" s="17">
        <v>3861</v>
      </c>
      <c r="L24" s="17">
        <v>3894</v>
      </c>
      <c r="M24" s="7" t="s">
        <v>9</v>
      </c>
    </row>
    <row r="25" spans="2:13">
      <c r="B25" s="20"/>
      <c r="C25" s="12" t="s">
        <v>5</v>
      </c>
      <c r="D25" s="13">
        <f t="shared" ref="D25:L25" si="6">D23/D24</f>
        <v>1.4633342488327383</v>
      </c>
      <c r="E25" s="13">
        <f t="shared" si="6"/>
        <v>1.4485294117647058</v>
      </c>
      <c r="F25" s="13">
        <f t="shared" si="6"/>
        <v>1.3940048609235756</v>
      </c>
      <c r="G25" s="13">
        <f t="shared" si="6"/>
        <v>1.4322442420996251</v>
      </c>
      <c r="H25" s="13">
        <f t="shared" si="6"/>
        <v>1.4374501992031872</v>
      </c>
      <c r="I25" s="13">
        <f t="shared" si="6"/>
        <v>1.4974980247563867</v>
      </c>
      <c r="J25" s="13">
        <f t="shared" si="6"/>
        <v>1.6487333507443196</v>
      </c>
      <c r="K25" s="13">
        <f t="shared" si="6"/>
        <v>1.7409997409997411</v>
      </c>
      <c r="L25" s="13">
        <f t="shared" si="6"/>
        <v>1.2699024139702106</v>
      </c>
      <c r="M25" s="4">
        <f>AVERAGE(D25:L25)</f>
        <v>1.4814107214771657</v>
      </c>
    </row>
    <row r="26" spans="2:13" ht="6" customHeight="1">
      <c r="B26" s="15"/>
      <c r="C26" s="12"/>
      <c r="D26" s="8"/>
      <c r="E26" s="5"/>
      <c r="F26" s="5"/>
      <c r="G26" s="5"/>
      <c r="H26" s="5"/>
      <c r="I26" s="5"/>
      <c r="J26" s="5"/>
      <c r="K26" s="5"/>
      <c r="L26" s="5"/>
      <c r="M26" s="5"/>
    </row>
    <row r="27" spans="2:13">
      <c r="B27" s="15"/>
      <c r="C27" s="10" t="s">
        <v>6</v>
      </c>
      <c r="D27" s="6">
        <f>D19+D23</f>
        <v>19722</v>
      </c>
      <c r="E27" s="6">
        <f t="shared" ref="E27:L27" si="7">E19+E23</f>
        <v>19653</v>
      </c>
      <c r="F27" s="6">
        <f t="shared" si="7"/>
        <v>17698</v>
      </c>
      <c r="G27" s="6">
        <f t="shared" si="7"/>
        <v>18218</v>
      </c>
      <c r="H27" s="6">
        <f t="shared" si="7"/>
        <v>19476</v>
      </c>
      <c r="I27" s="6">
        <f t="shared" si="7"/>
        <v>21228</v>
      </c>
      <c r="J27" s="6">
        <f t="shared" si="7"/>
        <v>21872</v>
      </c>
      <c r="K27" s="6">
        <f t="shared" si="7"/>
        <v>23142</v>
      </c>
      <c r="L27" s="6">
        <f t="shared" si="7"/>
        <v>24633</v>
      </c>
      <c r="M27" s="5"/>
    </row>
    <row r="28" spans="2:13">
      <c r="B28" s="15"/>
      <c r="C28" s="11" t="s">
        <v>7</v>
      </c>
      <c r="D28" s="3">
        <f t="shared" ref="D28:L28" si="8">D20+D24</f>
        <v>17010</v>
      </c>
      <c r="E28" s="3">
        <f t="shared" si="8"/>
        <v>17343</v>
      </c>
      <c r="F28" s="3">
        <f t="shared" si="8"/>
        <v>17683</v>
      </c>
      <c r="G28" s="3">
        <f t="shared" si="8"/>
        <v>18030</v>
      </c>
      <c r="H28" s="3">
        <f t="shared" si="8"/>
        <v>18384</v>
      </c>
      <c r="I28" s="3">
        <f t="shared" si="8"/>
        <v>18747</v>
      </c>
      <c r="J28" s="3">
        <f t="shared" si="8"/>
        <v>19117</v>
      </c>
      <c r="K28" s="3">
        <f t="shared" si="8"/>
        <v>19494</v>
      </c>
      <c r="L28" s="3">
        <f t="shared" si="8"/>
        <v>19881</v>
      </c>
      <c r="M28" s="7" t="s">
        <v>9</v>
      </c>
    </row>
    <row r="29" spans="2:13">
      <c r="B29" s="16"/>
      <c r="C29" s="12" t="s">
        <v>8</v>
      </c>
      <c r="D29" s="13">
        <f t="shared" ref="D29:L29" si="9">D27/D28</f>
        <v>1.1594356261022927</v>
      </c>
      <c r="E29" s="13">
        <f t="shared" si="9"/>
        <v>1.1331949489707662</v>
      </c>
      <c r="F29" s="13">
        <f t="shared" si="9"/>
        <v>1.0008482723519765</v>
      </c>
      <c r="G29" s="13">
        <f t="shared" si="9"/>
        <v>1.0104270660011092</v>
      </c>
      <c r="H29" s="13">
        <f t="shared" si="9"/>
        <v>1.0593994778067886</v>
      </c>
      <c r="I29" s="13">
        <f t="shared" si="9"/>
        <v>1.1323411745879342</v>
      </c>
      <c r="J29" s="13">
        <f t="shared" si="9"/>
        <v>1.1441125699639065</v>
      </c>
      <c r="K29" s="13">
        <f t="shared" si="9"/>
        <v>1.1871345029239766</v>
      </c>
      <c r="L29" s="13">
        <f t="shared" si="9"/>
        <v>1.2390221819827976</v>
      </c>
      <c r="M29" s="4">
        <f>AVERAGE(D29:L29)</f>
        <v>1.1184350911879499</v>
      </c>
    </row>
    <row r="30" spans="2:13" ht="15" customHeight="1">
      <c r="B30" s="2"/>
    </row>
    <row r="32" spans="2:13">
      <c r="B32" s="21" t="s">
        <v>14</v>
      </c>
    </row>
    <row r="33" spans="2:2">
      <c r="B33" s="21" t="s">
        <v>13</v>
      </c>
    </row>
  </sheetData>
  <mergeCells count="2">
    <mergeCell ref="B11:B13"/>
    <mergeCell ref="B23:B25"/>
  </mergeCells>
  <conditionalFormatting sqref="D9:L9 D13:L13 D17:L17 D21:L21 D25:L25 D29:L29">
    <cfRule type="cellIs" dxfId="20" priority="244" operator="lessThan">
      <formula>1</formula>
    </cfRule>
    <cfRule type="cellIs" dxfId="19" priority="245" operator="greaterThan">
      <formula>1</formula>
    </cfRule>
    <cfRule type="cellIs" dxfId="18" priority="246" operator="greaterThan">
      <formula>100</formula>
    </cfRule>
  </conditionalFormatting>
  <conditionalFormatting sqref="M13">
    <cfRule type="cellIs" dxfId="17" priority="232" operator="lessThan">
      <formula>1</formula>
    </cfRule>
    <cfRule type="cellIs" dxfId="16" priority="233" operator="greaterThan">
      <formula>1</formula>
    </cfRule>
    <cfRule type="cellIs" dxfId="15" priority="234" operator="greaterThan">
      <formula>100</formula>
    </cfRule>
  </conditionalFormatting>
  <conditionalFormatting sqref="M9">
    <cfRule type="cellIs" dxfId="14" priority="235" operator="lessThan">
      <formula>1</formula>
    </cfRule>
    <cfRule type="cellIs" dxfId="13" priority="236" operator="greaterThan">
      <formula>1</formula>
    </cfRule>
    <cfRule type="cellIs" dxfId="12" priority="237" operator="greaterThan">
      <formula>100</formula>
    </cfRule>
  </conditionalFormatting>
  <conditionalFormatting sqref="M17">
    <cfRule type="cellIs" dxfId="11" priority="229" operator="lessThan">
      <formula>1</formula>
    </cfRule>
    <cfRule type="cellIs" dxfId="10" priority="230" operator="greaterThan">
      <formula>1</formula>
    </cfRule>
    <cfRule type="cellIs" dxfId="9" priority="231" operator="greaterThan">
      <formula>100</formula>
    </cfRule>
  </conditionalFormatting>
  <conditionalFormatting sqref="M25">
    <cfRule type="cellIs" dxfId="8" priority="172" operator="lessThan">
      <formula>1</formula>
    </cfRule>
    <cfRule type="cellIs" dxfId="7" priority="173" operator="greaterThan">
      <formula>1</formula>
    </cfRule>
    <cfRule type="cellIs" dxfId="6" priority="174" operator="greaterThan">
      <formula>100</formula>
    </cfRule>
  </conditionalFormatting>
  <conditionalFormatting sqref="M21">
    <cfRule type="cellIs" dxfId="5" priority="175" operator="lessThan">
      <formula>1</formula>
    </cfRule>
    <cfRule type="cellIs" dxfId="4" priority="176" operator="greaterThan">
      <formula>1</formula>
    </cfRule>
    <cfRule type="cellIs" dxfId="3" priority="177" operator="greaterThan">
      <formula>100</formula>
    </cfRule>
  </conditionalFormatting>
  <conditionalFormatting sqref="M29">
    <cfRule type="cellIs" dxfId="2" priority="169" operator="lessThan">
      <formula>1</formula>
    </cfRule>
    <cfRule type="cellIs" dxfId="1" priority="170" operator="greaterThan">
      <formula>1</formula>
    </cfRule>
    <cfRule type="cellIs" dxfId="0" priority="171" operator="greaterThan">
      <formula>100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Microsoft Office User</cp:lastModifiedBy>
  <cp:lastPrinted>2019-06-10T11:22:37Z</cp:lastPrinted>
  <dcterms:created xsi:type="dcterms:W3CDTF">2019-02-06T11:47:43Z</dcterms:created>
  <dcterms:modified xsi:type="dcterms:W3CDTF">2019-06-27T08:01:40Z</dcterms:modified>
</cp:coreProperties>
</file>